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date1904="1"/>
  <mc:AlternateContent xmlns:mc="http://schemas.openxmlformats.org/markup-compatibility/2006">
    <mc:Choice Requires="x15">
      <x15ac:absPath xmlns:x15ac="http://schemas.microsoft.com/office/spreadsheetml/2010/11/ac" url="/Users/quinncd/Downloads/"/>
    </mc:Choice>
  </mc:AlternateContent>
  <bookViews>
    <workbookView xWindow="0" yWindow="460" windowWidth="22460" windowHeight="19080"/>
  </bookViews>
  <sheets>
    <sheet name="Sheet1" sheetId="1" r:id="rId1"/>
  </sheets>
  <definedNames>
    <definedName name="_xlnm.Print_Area" localSheetId="0">Sheet1!$A$1:$E$164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4" i="1"/>
  <c r="D65" i="1"/>
  <c r="D66" i="1"/>
  <c r="D67" i="1"/>
  <c r="D68" i="1"/>
  <c r="D69" i="1"/>
  <c r="D70" i="1"/>
  <c r="D71" i="1"/>
  <c r="D73" i="1"/>
  <c r="D74" i="1"/>
  <c r="D75" i="1"/>
  <c r="D76" i="1"/>
  <c r="D77" i="1"/>
  <c r="D78" i="1"/>
  <c r="D81" i="1"/>
  <c r="D82" i="1"/>
  <c r="D83" i="1"/>
  <c r="D84" i="1"/>
  <c r="D85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6" i="1"/>
  <c r="D107" i="1"/>
  <c r="D108" i="1"/>
  <c r="D109" i="1"/>
  <c r="D110" i="1"/>
  <c r="D113" i="1"/>
  <c r="D114" i="1"/>
  <c r="D115" i="1"/>
  <c r="D116" i="1"/>
  <c r="D117" i="1"/>
  <c r="D118" i="1"/>
  <c r="D119" i="1"/>
  <c r="D122" i="1"/>
  <c r="D123" i="1"/>
  <c r="D126" i="1"/>
  <c r="D127" i="1"/>
  <c r="D128" i="1"/>
  <c r="D129" i="1"/>
  <c r="D130" i="1"/>
  <c r="D131" i="1"/>
  <c r="D132" i="1"/>
  <c r="D133" i="1"/>
  <c r="D134" i="1"/>
  <c r="D135" i="1"/>
  <c r="D138" i="1"/>
  <c r="D139" i="1"/>
  <c r="D140" i="1"/>
  <c r="D141" i="1"/>
  <c r="D142" i="1"/>
  <c r="D145" i="1"/>
  <c r="D146" i="1"/>
  <c r="D147" i="1"/>
  <c r="D148" i="1"/>
  <c r="D149" i="1"/>
  <c r="D150" i="1"/>
  <c r="D151" i="1"/>
  <c r="D153" i="1"/>
  <c r="D158" i="1"/>
  <c r="C8" i="1"/>
  <c r="E150" i="1"/>
  <c r="C7" i="1"/>
</calcChain>
</file>

<file path=xl/sharedStrings.xml><?xml version="1.0" encoding="utf-8"?>
<sst xmlns="http://schemas.openxmlformats.org/spreadsheetml/2006/main" count="154" uniqueCount="154">
  <si>
    <t>No.</t>
  </si>
  <si>
    <t>Item</t>
  </si>
  <si>
    <t>Total Price</t>
  </si>
  <si>
    <t>Glassware</t>
  </si>
  <si>
    <t>All Purpose ( 330ml )</t>
  </si>
  <si>
    <t>Carafe (750ml)</t>
  </si>
  <si>
    <t>Tables</t>
  </si>
  <si>
    <t>Chairs</t>
  </si>
  <si>
    <t>White Pipee (web seat)</t>
  </si>
  <si>
    <t>Padded chairs</t>
  </si>
  <si>
    <t>Table Linen - White / Coloured</t>
  </si>
  <si>
    <t xml:space="preserve">Trestle Skirts 14ft      </t>
  </si>
  <si>
    <t>Ice Bucket and Tongs</t>
  </si>
  <si>
    <t>Stewards Tray and Mat</t>
  </si>
  <si>
    <t>Other Accessories</t>
  </si>
  <si>
    <t>Gas Barbecue</t>
  </si>
  <si>
    <t>Lighting</t>
  </si>
  <si>
    <t>Grand Total:</t>
  </si>
  <si>
    <t>Please Note:</t>
  </si>
  <si>
    <t xml:space="preserve">Missing, broken or damaged items are at your expense. </t>
  </si>
  <si>
    <t>Crysta Champagne Flute (200ml)</t>
  </si>
  <si>
    <t>Crysta Red Wine (210ml)</t>
  </si>
  <si>
    <t>Crysta White Wine (210ml)</t>
  </si>
  <si>
    <t>Equipment Estimate</t>
  </si>
  <si>
    <t>Cooking &amp; Electrical</t>
  </si>
  <si>
    <t>Wrought Iron Table Candelabras.</t>
  </si>
  <si>
    <t>Gift Table</t>
  </si>
  <si>
    <t>Bridal Table</t>
  </si>
  <si>
    <t>Bar Floor Covering</t>
  </si>
  <si>
    <t xml:space="preserve">Table Numbers </t>
  </si>
  <si>
    <t>Salt &amp; Pepper Grinders -Cruets</t>
  </si>
  <si>
    <t>Overlays</t>
  </si>
  <si>
    <t>Chair Covers White Linen</t>
  </si>
  <si>
    <t>Table Round 180cm Tops (seats 10)</t>
  </si>
  <si>
    <t>Table Square Tops 91cm</t>
  </si>
  <si>
    <t xml:space="preserve">Bar </t>
  </si>
  <si>
    <t>Table Trestle 6ft + 1.8m</t>
  </si>
  <si>
    <t>Table Trestle 8ft + 2.4m</t>
  </si>
  <si>
    <t>Cake Table</t>
  </si>
  <si>
    <t>Chair Covers black (gold trim)</t>
  </si>
  <si>
    <t xml:space="preserve">Umbrellas - 3m Market </t>
  </si>
  <si>
    <t>Umbrellas - Café White</t>
  </si>
  <si>
    <t>Service</t>
  </si>
  <si>
    <t>Classic 7ft round - 250</t>
  </si>
  <si>
    <t>Classic 9ft round - 300</t>
  </si>
  <si>
    <t>3 ply white Napkins</t>
  </si>
  <si>
    <t>Mushroom Heaters</t>
  </si>
  <si>
    <t>Gas Hot Box</t>
  </si>
  <si>
    <t>Cocktail Napkins</t>
  </si>
  <si>
    <t>Silver Water Jugs</t>
  </si>
  <si>
    <t>Silver Wine Coolers</t>
  </si>
  <si>
    <t>Seating Plan Stand</t>
  </si>
  <si>
    <t>Cloth Cake Table 140 x140</t>
  </si>
  <si>
    <t>Fairylights 30metre</t>
  </si>
  <si>
    <t>Buffet</t>
  </si>
  <si>
    <t>Number of Guests:</t>
  </si>
  <si>
    <t>Ph: 08 9493 2140</t>
  </si>
  <si>
    <t>Fax: 08 9493 2141</t>
  </si>
  <si>
    <t>www.bigbellybus.com.au</t>
  </si>
  <si>
    <t>FREECALL: 1800 242 140</t>
  </si>
  <si>
    <t>56-58 Stebbing Rd Maddington WA 6109</t>
  </si>
  <si>
    <t>Big Belly Bus Caterers</t>
  </si>
  <si>
    <t>Service Plastic Cover</t>
  </si>
  <si>
    <t>Hot Beverage Accessories</t>
  </si>
  <si>
    <t>Guest Table Decorations</t>
  </si>
  <si>
    <t>Price/Unit</t>
  </si>
  <si>
    <t>Email: sales@bigbellybus.com.au</t>
  </si>
  <si>
    <t xml:space="preserve">Coffee Percolator  </t>
  </si>
  <si>
    <t>Coffee &amp; Tea pots</t>
  </si>
  <si>
    <t>Urn 100 cup</t>
  </si>
  <si>
    <t>Cake Knife</t>
  </si>
  <si>
    <t>n/c</t>
  </si>
  <si>
    <t>Pie Warmer</t>
  </si>
  <si>
    <t xml:space="preserve">Candles </t>
  </si>
  <si>
    <t>Estimated Total Price</t>
  </si>
  <si>
    <t>Price Per Guest</t>
  </si>
  <si>
    <t>Coloured Glassware</t>
  </si>
  <si>
    <t>Glass Decanter</t>
  </si>
  <si>
    <t>Glass Wine Cooler</t>
  </si>
  <si>
    <t>Glass Water Bottle</t>
  </si>
  <si>
    <t>Overlays 1m sq</t>
  </si>
  <si>
    <t>Bows/Sashes</t>
  </si>
  <si>
    <t>Black Beverage Baths</t>
  </si>
  <si>
    <t>White Ceramic Platters</t>
  </si>
  <si>
    <t xml:space="preserve">VIP Coffee Maker </t>
  </si>
  <si>
    <t xml:space="preserve">Umbrellas </t>
  </si>
  <si>
    <t>Lanterns</t>
  </si>
  <si>
    <t>Decorated Platter</t>
  </si>
  <si>
    <t>Long Glass Vase</t>
  </si>
  <si>
    <t>Black Candelabra</t>
  </si>
  <si>
    <t>Silver Candelabra</t>
  </si>
  <si>
    <t>Silver Tulip Candelabra</t>
  </si>
  <si>
    <t>Glass Tazzo Vase</t>
  </si>
  <si>
    <t>Pastel change coloured light</t>
  </si>
  <si>
    <t>Terracotta bowls and angles</t>
  </si>
  <si>
    <t>Glass Platter rested on Gold stand</t>
  </si>
  <si>
    <t>Jarah Lecturn</t>
  </si>
  <si>
    <t>Jarrah Ceremony Bench - 1.1 metres seats 2 adults</t>
  </si>
  <si>
    <t>Jarrah Ceremony Bench - 1.4 metres seats 3 adults</t>
  </si>
  <si>
    <t>Marquee</t>
  </si>
  <si>
    <t>Miscellaneous</t>
  </si>
  <si>
    <t>VIP Projector Screen (2440x2440)</t>
  </si>
  <si>
    <t>Serviette - White Linen</t>
  </si>
  <si>
    <t>Baby High Chair</t>
  </si>
  <si>
    <t>Communicator Portable Sound System Remote</t>
  </si>
  <si>
    <t>Wireless Mic with CD/MP3 Player</t>
  </si>
  <si>
    <t>Glass VIP Carafe</t>
  </si>
  <si>
    <t>Table Round 120cm Plastic Pre Dinner</t>
  </si>
  <si>
    <t>Microwave Oven</t>
  </si>
  <si>
    <t>Industrial Fans</t>
  </si>
  <si>
    <t>VIP Chafin dish (Single) Vollrath</t>
  </si>
  <si>
    <t>VIP Chafin dish (Double) Vollrath</t>
  </si>
  <si>
    <t>Service Marquee 6x3</t>
  </si>
  <si>
    <t>Service Marquee 3x3</t>
  </si>
  <si>
    <t>Wrought Iron Candelabras (8 Prong)</t>
  </si>
  <si>
    <t>Tall boy</t>
  </si>
  <si>
    <t xml:space="preserve">Deep Fryer Single/Double Electric </t>
  </si>
  <si>
    <t>Deep fryer Commercial 2 basket (gas)</t>
  </si>
  <si>
    <t>White Pipee (VIP)</t>
  </si>
  <si>
    <t>Commercial oven 10 amp on trolley</t>
  </si>
  <si>
    <t>Bain Marie with 6 1/2 tray inserts (electric)</t>
  </si>
  <si>
    <t>Gas Master</t>
  </si>
  <si>
    <t>Light Emotion</t>
  </si>
  <si>
    <t>SVGA Data Projector</t>
  </si>
  <si>
    <t>Topiary Plants</t>
  </si>
  <si>
    <t>Carpet Runner Charcoal Black 10m</t>
  </si>
  <si>
    <t>Carpet Runner Charcoal Black 5m</t>
  </si>
  <si>
    <t>Lazy Susans Jarrah Square 55cm</t>
  </si>
  <si>
    <t>Lazy Susans Jarrah Octagon 80cm</t>
  </si>
  <si>
    <t>Chafin Dish Stand and Black</t>
  </si>
  <si>
    <t>Laser Lights</t>
  </si>
  <si>
    <t>Sound Active Lights</t>
  </si>
  <si>
    <t>Strobe Lights</t>
  </si>
  <si>
    <t>Portable Air-Con Units</t>
  </si>
  <si>
    <t>Audio Sound &amp; Party Equipment</t>
  </si>
  <si>
    <t>Amplifier Speakers</t>
  </si>
  <si>
    <t>Audio Speakers</t>
  </si>
  <si>
    <t>DJ Equipment</t>
  </si>
  <si>
    <t>Smoke Machine</t>
  </si>
  <si>
    <t>Smoke Machine Liquid Per Liter</t>
  </si>
  <si>
    <t xml:space="preserve">Pie Warmer (Large) </t>
  </si>
  <si>
    <t xml:space="preserve">Fairylights 10metre snake joining </t>
  </si>
  <si>
    <t>Table Round 200cm (seats 14)</t>
  </si>
  <si>
    <t>Cloth 140 x 275 Trestle: Buffet</t>
  </si>
  <si>
    <t xml:space="preserve">Sets of Crockery including cups, saucers </t>
  </si>
  <si>
    <t>Sets of Cutlery including tea spoons</t>
  </si>
  <si>
    <r>
      <t>Please Note</t>
    </r>
    <r>
      <rPr>
        <sz val="11"/>
        <rFont val="Arial   "/>
      </rPr>
      <t>: These charges are additional to the menu cost.</t>
    </r>
  </si>
  <si>
    <r>
      <t xml:space="preserve">All Prices are </t>
    </r>
    <r>
      <rPr>
        <b/>
        <i/>
        <u/>
        <sz val="11"/>
        <rFont val="Arial   "/>
      </rPr>
      <t>inclusive</t>
    </r>
    <r>
      <rPr>
        <i/>
        <sz val="11"/>
        <rFont val="Arial   "/>
      </rPr>
      <t xml:space="preserve"> of GST
</t>
    </r>
  </si>
  <si>
    <t>Dolce Gusto Pod Coffee Machine</t>
  </si>
  <si>
    <t>Single Door Commercial Display Fridge</t>
  </si>
  <si>
    <t>2 Door Commercial Display Fridge</t>
  </si>
  <si>
    <t>POA</t>
  </si>
  <si>
    <r>
      <t xml:space="preserve">Transport </t>
    </r>
    <r>
      <rPr>
        <i/>
        <sz val="10"/>
        <rFont val="Arial  "/>
      </rPr>
      <t>- Charge dependent on location</t>
    </r>
  </si>
  <si>
    <t>Prices current at 19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</si>
</sst>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[$$-C09]#,##0.00"/>
  </numFmts>
  <fonts count="31" x14ac:knownFonts="1">
    <font>
      <sz val="10"/>
      <name val="Geneva"/>
    </font>
    <font>
      <sz val="10"/>
      <name val="Geneva"/>
    </font>
    <font>
      <sz val="20"/>
      <name val="Geneva"/>
    </font>
    <font>
      <sz val="10"/>
      <color indexed="59"/>
      <name val="GaramondBold"/>
    </font>
    <font>
      <sz val="12"/>
      <name val="Arial"/>
      <family val="2"/>
    </font>
    <font>
      <b/>
      <i/>
      <sz val="14"/>
      <name val="Arial"/>
      <family val="2"/>
    </font>
    <font>
      <sz val="11"/>
      <name val="JanieHmkBold"/>
    </font>
    <font>
      <b/>
      <sz val="11"/>
      <name val="Geneva"/>
    </font>
    <font>
      <sz val="11"/>
      <name val="Geneva"/>
    </font>
    <font>
      <sz val="11"/>
      <name val="Tahoma"/>
      <family val="2"/>
    </font>
    <font>
      <sz val="11"/>
      <name val="GaramondBoldItalic"/>
    </font>
    <font>
      <sz val="12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i/>
      <sz val="10"/>
      <name val="Comic Sans MS"/>
      <family val="4"/>
    </font>
    <font>
      <sz val="9"/>
      <name val="Geneva"/>
    </font>
    <font>
      <sz val="16"/>
      <name val="Arial   "/>
    </font>
    <font>
      <b/>
      <sz val="16"/>
      <name val="Arial   "/>
    </font>
    <font>
      <b/>
      <i/>
      <sz val="11"/>
      <name val="Arial   "/>
    </font>
    <font>
      <sz val="11"/>
      <name val="Arial   "/>
    </font>
    <font>
      <i/>
      <sz val="11"/>
      <name val="Arial   "/>
    </font>
    <font>
      <b/>
      <i/>
      <u/>
      <sz val="11"/>
      <name val="Arial   "/>
    </font>
    <font>
      <sz val="11"/>
      <name val="Arial  "/>
    </font>
    <font>
      <sz val="10"/>
      <name val="Arial  "/>
    </font>
    <font>
      <b/>
      <sz val="10"/>
      <name val="Arial  "/>
    </font>
    <font>
      <b/>
      <i/>
      <sz val="10"/>
      <name val="Arial  "/>
    </font>
    <font>
      <i/>
      <sz val="10"/>
      <name val="Arial  "/>
    </font>
    <font>
      <sz val="12"/>
      <name val="Arial  "/>
    </font>
    <font>
      <sz val="9"/>
      <name val="Arial  "/>
    </font>
    <font>
      <b/>
      <i/>
      <sz val="14"/>
      <name val="Arial  "/>
    </font>
    <font>
      <sz val="10"/>
      <color indexed="59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166" fontId="0" fillId="0" borderId="0" xfId="0" applyNumberFormat="1" applyAlignment="1">
      <alignment horizontal="right" vertical="center" indent="2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 vertical="center" indent="2"/>
    </xf>
    <xf numFmtId="166" fontId="9" fillId="0" borderId="2" xfId="0" applyNumberFormat="1" applyFont="1" applyBorder="1" applyAlignment="1">
      <alignment horizontal="right" vertical="center" wrapText="1" indent="2"/>
    </xf>
    <xf numFmtId="166" fontId="11" fillId="0" borderId="2" xfId="0" applyNumberFormat="1" applyFont="1" applyBorder="1" applyAlignment="1">
      <alignment horizontal="right" vertical="center" wrapText="1" indent="2"/>
    </xf>
    <xf numFmtId="1" fontId="6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 vertical="center" indent="2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left" vertical="center" indent="2"/>
    </xf>
    <xf numFmtId="0" fontId="8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7" fillId="0" borderId="0" xfId="0" applyNumberFormat="1" applyFont="1" applyBorder="1" applyAlignment="1">
      <alignment horizontal="left" vertical="center" indent="2"/>
    </xf>
    <xf numFmtId="2" fontId="9" fillId="0" borderId="0" xfId="0" applyNumberFormat="1" applyFont="1" applyBorder="1" applyAlignment="1">
      <alignment horizontal="left" vertical="center" wrapText="1" indent="2"/>
    </xf>
    <xf numFmtId="165" fontId="9" fillId="0" borderId="0" xfId="0" applyNumberFormat="1" applyFont="1" applyBorder="1" applyAlignment="1">
      <alignment horizontal="left" vertical="center" wrapText="1" indent="2"/>
    </xf>
    <xf numFmtId="0" fontId="10" fillId="0" borderId="6" xfId="0" applyFont="1" applyBorder="1"/>
    <xf numFmtId="0" fontId="15" fillId="0" borderId="0" xfId="0" applyFont="1" applyBorder="1"/>
    <xf numFmtId="0" fontId="15" fillId="0" borderId="0" xfId="0" applyFont="1"/>
    <xf numFmtId="0" fontId="15" fillId="0" borderId="2" xfId="0" applyFont="1" applyBorder="1"/>
    <xf numFmtId="166" fontId="5" fillId="0" borderId="0" xfId="0" applyNumberFormat="1" applyFont="1" applyBorder="1" applyAlignment="1">
      <alignment horizontal="right" vertical="center" indent="2"/>
    </xf>
    <xf numFmtId="1" fontId="0" fillId="0" borderId="0" xfId="0" applyNumberFormat="1" applyBorder="1"/>
    <xf numFmtId="165" fontId="0" fillId="0" borderId="0" xfId="0" applyNumberFormat="1" applyBorder="1"/>
    <xf numFmtId="0" fontId="16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166" fontId="22" fillId="0" borderId="1" xfId="0" applyNumberFormat="1" applyFont="1" applyBorder="1" applyAlignment="1">
      <alignment horizontal="right" vertical="center" indent="2"/>
    </xf>
    <xf numFmtId="166" fontId="22" fillId="0" borderId="5" xfId="0" applyNumberFormat="1" applyFont="1" applyBorder="1" applyAlignment="1">
      <alignment horizontal="right" vertical="center" indent="2"/>
    </xf>
    <xf numFmtId="1" fontId="23" fillId="0" borderId="4" xfId="0" applyNumberFormat="1" applyFont="1" applyBorder="1" applyAlignment="1">
      <alignment horizontal="center" vertical="top" wrapText="1"/>
    </xf>
    <xf numFmtId="0" fontId="24" fillId="0" borderId="4" xfId="0" applyFont="1" applyBorder="1" applyAlignment="1">
      <alignment horizontal="left" vertical="top" wrapText="1" readingOrder="1"/>
    </xf>
    <xf numFmtId="166" fontId="23" fillId="0" borderId="4" xfId="0" applyNumberFormat="1" applyFont="1" applyBorder="1" applyAlignment="1">
      <alignment horizontal="right" vertical="center" indent="2"/>
    </xf>
    <xf numFmtId="1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 readingOrder="1"/>
    </xf>
    <xf numFmtId="166" fontId="23" fillId="0" borderId="1" xfId="0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 vertical="center" indent="2"/>
    </xf>
    <xf numFmtId="0" fontId="24" fillId="0" borderId="1" xfId="0" applyFont="1" applyBorder="1" applyAlignment="1">
      <alignment horizontal="left" vertical="top" wrapText="1" readingOrder="1"/>
    </xf>
    <xf numFmtId="165" fontId="23" fillId="0" borderId="1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top" wrapText="1" readingOrder="1"/>
    </xf>
    <xf numFmtId="165" fontId="23" fillId="0" borderId="3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 wrapText="1" readingOrder="1"/>
    </xf>
    <xf numFmtId="165" fontId="23" fillId="0" borderId="4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top" wrapText="1" readingOrder="1"/>
    </xf>
    <xf numFmtId="165" fontId="23" fillId="0" borderId="8" xfId="0" applyNumberFormat="1" applyFont="1" applyBorder="1" applyAlignment="1">
      <alignment horizontal="center" vertical="center"/>
    </xf>
    <xf numFmtId="165" fontId="23" fillId="0" borderId="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 readingOrder="1"/>
    </xf>
    <xf numFmtId="0" fontId="23" fillId="0" borderId="1" xfId="0" applyFont="1" applyBorder="1" applyAlignment="1">
      <alignment horizontal="left"/>
    </xf>
    <xf numFmtId="0" fontId="23" fillId="0" borderId="8" xfId="0" applyFont="1" applyFill="1" applyBorder="1" applyAlignment="1">
      <alignment horizontal="left" vertical="top" wrapText="1" readingOrder="1"/>
    </xf>
    <xf numFmtId="0" fontId="23" fillId="0" borderId="1" xfId="0" applyFont="1" applyFill="1" applyBorder="1" applyAlignment="1">
      <alignment horizontal="left" vertical="top" wrapText="1" readingOrder="1"/>
    </xf>
    <xf numFmtId="0" fontId="25" fillId="0" borderId="1" xfId="0" applyFont="1" applyBorder="1" applyAlignment="1">
      <alignment horizontal="left" vertical="top" wrapText="1" readingOrder="1"/>
    </xf>
    <xf numFmtId="1" fontId="23" fillId="0" borderId="1" xfId="0" applyNumberFormat="1" applyFont="1" applyBorder="1" applyAlignment="1">
      <alignment horizontal="center"/>
    </xf>
    <xf numFmtId="0" fontId="25" fillId="0" borderId="1" xfId="0" applyFont="1" applyBorder="1"/>
    <xf numFmtId="165" fontId="23" fillId="0" borderId="1" xfId="1" applyNumberFormat="1" applyFont="1" applyBorder="1" applyAlignment="1">
      <alignment horizontal="right" vertical="center" indent="2"/>
    </xf>
    <xf numFmtId="0" fontId="26" fillId="0" borderId="1" xfId="0" applyFont="1" applyBorder="1"/>
    <xf numFmtId="165" fontId="23" fillId="0" borderId="1" xfId="0" applyNumberFormat="1" applyFont="1" applyBorder="1" applyAlignment="1">
      <alignment horizontal="right" vertical="center" indent="2"/>
    </xf>
    <xf numFmtId="1" fontId="27" fillId="0" borderId="1" xfId="0" applyNumberFormat="1" applyFont="1" applyBorder="1" applyAlignment="1">
      <alignment horizontal="center"/>
    </xf>
    <xf numFmtId="0" fontId="23" fillId="0" borderId="0" xfId="0" applyFont="1"/>
    <xf numFmtId="165" fontId="28" fillId="0" borderId="1" xfId="0" applyNumberFormat="1" applyFont="1" applyBorder="1" applyAlignment="1">
      <alignment horizontal="right" vertical="center" indent="2"/>
    </xf>
    <xf numFmtId="1" fontId="27" fillId="0" borderId="0" xfId="0" applyNumberFormat="1" applyFont="1" applyBorder="1" applyAlignment="1">
      <alignment horizontal="center"/>
    </xf>
    <xf numFmtId="0" fontId="27" fillId="0" borderId="3" xfId="0" applyFont="1" applyBorder="1"/>
    <xf numFmtId="166" fontId="29" fillId="0" borderId="3" xfId="0" applyNumberFormat="1" applyFont="1" applyBorder="1" applyAlignment="1">
      <alignment horizontal="right" vertical="center" indent="2"/>
    </xf>
    <xf numFmtId="166" fontId="27" fillId="0" borderId="3" xfId="0" applyNumberFormat="1" applyFont="1" applyBorder="1" applyAlignment="1">
      <alignment horizontal="right" vertical="center" indent="2"/>
    </xf>
    <xf numFmtId="1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66" fontId="30" fillId="0" borderId="0" xfId="0" applyNumberFormat="1" applyFont="1" applyBorder="1" applyAlignment="1">
      <alignment horizontal="left" vertical="center" indent="2"/>
    </xf>
    <xf numFmtId="166" fontId="30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6" fontId="30" fillId="0" borderId="0" xfId="0" applyNumberFormat="1" applyFont="1" applyBorder="1" applyAlignment="1">
      <alignment horizontal="left"/>
    </xf>
    <xf numFmtId="166" fontId="12" fillId="0" borderId="0" xfId="0" applyNumberFormat="1" applyFont="1" applyBorder="1" applyAlignment="1">
      <alignment horizontal="left" vertical="center" indent="2"/>
    </xf>
    <xf numFmtId="1" fontId="1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158</xdr:row>
      <xdr:rowOff>28575</xdr:rowOff>
    </xdr:from>
    <xdr:to>
      <xdr:col>5</xdr:col>
      <xdr:colOff>9525</xdr:colOff>
      <xdr:row>158</xdr:row>
      <xdr:rowOff>28575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52425" y="29451300"/>
          <a:ext cx="5743575" cy="0"/>
        </a:xfrm>
        <a:prstGeom prst="line">
          <a:avLst/>
        </a:prstGeom>
        <a:noFill/>
        <a:ln w="57150" cmpd="thickThin">
          <a:solidFill>
            <a:srgbClr val="00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2057400</xdr:colOff>
      <xdr:row>0</xdr:row>
      <xdr:rowOff>228601</xdr:rowOff>
    </xdr:from>
    <xdr:to>
      <xdr:col>1</xdr:col>
      <xdr:colOff>3886200</xdr:colOff>
      <xdr:row>0</xdr:row>
      <xdr:rowOff>1220289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228601"/>
          <a:ext cx="1828800" cy="99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64"/>
  <sheetViews>
    <sheetView showGridLines="0" tabSelected="1" view="pageBreakPreview" zoomScaleSheetLayoutView="100" workbookViewId="0"/>
  </sheetViews>
  <sheetFormatPr baseColWidth="10" defaultColWidth="11.42578125" defaultRowHeight="14" x14ac:dyDescent="0.2"/>
  <cols>
    <col min="1" max="1" width="9.85546875" style="12" customWidth="1"/>
    <col min="2" max="2" width="45.42578125" customWidth="1"/>
    <col min="3" max="3" width="16.140625" style="4" customWidth="1"/>
    <col min="4" max="4" width="14.7109375" style="4" customWidth="1"/>
    <col min="5" max="5" width="10.7109375" style="1" hidden="1" customWidth="1"/>
    <col min="6" max="15" width="10.7109375" style="1" customWidth="1"/>
  </cols>
  <sheetData>
    <row r="1" spans="1:15" s="2" customFormat="1" ht="108" customHeight="1" x14ac:dyDescent="0.35">
      <c r="A1" s="11"/>
      <c r="B1" s="6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2">
      <c r="A2" s="38" t="s">
        <v>23</v>
      </c>
      <c r="B2" s="39"/>
      <c r="C2" s="39"/>
      <c r="D2" s="40"/>
    </row>
    <row r="3" spans="1:15" s="15" customFormat="1" ht="18.75" customHeight="1" x14ac:dyDescent="0.2">
      <c r="A3" s="43" t="s">
        <v>146</v>
      </c>
      <c r="B3" s="43"/>
      <c r="C3" s="43"/>
      <c r="D3" s="43"/>
      <c r="E3" s="20"/>
      <c r="F3" s="20"/>
      <c r="G3" s="13"/>
      <c r="H3" s="13"/>
      <c r="I3" s="13"/>
      <c r="J3" s="13"/>
      <c r="K3" s="13"/>
      <c r="L3" s="13"/>
      <c r="M3" s="13"/>
      <c r="N3" s="13"/>
      <c r="O3" s="13"/>
    </row>
    <row r="4" spans="1:15" s="15" customFormat="1" ht="18.75" customHeight="1" x14ac:dyDescent="0.2">
      <c r="A4" s="93" t="s">
        <v>153</v>
      </c>
      <c r="B4" s="93"/>
      <c r="C4" s="93"/>
      <c r="D4" s="93"/>
      <c r="E4" s="20"/>
      <c r="F4" s="20"/>
      <c r="G4" s="13"/>
      <c r="H4" s="13"/>
      <c r="I4" s="13"/>
      <c r="J4" s="13"/>
      <c r="K4" s="13"/>
      <c r="L4" s="13"/>
      <c r="M4" s="13"/>
      <c r="N4" s="13"/>
      <c r="O4" s="13"/>
    </row>
    <row r="5" spans="1:15" s="15" customFormat="1" ht="21" customHeight="1" x14ac:dyDescent="0.2">
      <c r="A5" s="44" t="s">
        <v>147</v>
      </c>
      <c r="B5" s="45"/>
      <c r="C5" s="45"/>
      <c r="D5" s="45"/>
      <c r="E5" s="20"/>
      <c r="F5" s="20"/>
      <c r="G5" s="13"/>
      <c r="H5" s="13"/>
      <c r="I5" s="13"/>
      <c r="J5" s="13"/>
      <c r="K5" s="13"/>
      <c r="L5" s="13"/>
      <c r="M5" s="13"/>
      <c r="N5" s="13"/>
      <c r="O5" s="13"/>
    </row>
    <row r="6" spans="1:15" s="15" customFormat="1" ht="18" customHeight="1" x14ac:dyDescent="0.2">
      <c r="A6" s="10"/>
      <c r="B6" s="18" t="s">
        <v>55</v>
      </c>
      <c r="C6" s="28"/>
      <c r="D6" s="19"/>
      <c r="E6" s="20"/>
      <c r="F6" s="20"/>
      <c r="G6" s="13"/>
      <c r="H6" s="13"/>
      <c r="I6" s="13"/>
      <c r="J6" s="13"/>
      <c r="K6" s="13"/>
      <c r="L6" s="13"/>
      <c r="M6" s="13"/>
      <c r="N6" s="13"/>
      <c r="O6" s="13"/>
    </row>
    <row r="7" spans="1:15" s="25" customFormat="1" ht="23.25" customHeight="1" x14ac:dyDescent="0.2">
      <c r="A7" s="21"/>
      <c r="B7" s="22" t="s">
        <v>74</v>
      </c>
      <c r="C7" s="30">
        <f>D158</f>
        <v>0</v>
      </c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25" customFormat="1" ht="21" customHeight="1" x14ac:dyDescent="0.2">
      <c r="A8" s="21"/>
      <c r="B8" s="26" t="s">
        <v>75</v>
      </c>
      <c r="C8" s="29" t="str">
        <f>IF(C6&gt;0,C7/C6,"")</f>
        <v/>
      </c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5" customFormat="1" ht="15.75" customHeight="1" x14ac:dyDescent="0.2">
      <c r="A9" s="41"/>
      <c r="B9" s="42"/>
      <c r="C9" s="9"/>
      <c r="D9" s="8"/>
    </row>
    <row r="10" spans="1:15" s="27" customFormat="1" ht="15.5" customHeight="1" x14ac:dyDescent="0.2">
      <c r="A10" s="46" t="s">
        <v>0</v>
      </c>
      <c r="B10" s="47" t="s">
        <v>1</v>
      </c>
      <c r="C10" s="48" t="s">
        <v>65</v>
      </c>
      <c r="D10" s="49" t="s">
        <v>2</v>
      </c>
      <c r="F10" s="31"/>
    </row>
    <row r="11" spans="1:15" ht="14.25" customHeight="1" x14ac:dyDescent="0.2">
      <c r="A11" s="50"/>
      <c r="B11" s="51" t="s">
        <v>3</v>
      </c>
      <c r="C11" s="52"/>
      <c r="D11" s="52"/>
    </row>
    <row r="12" spans="1:15" s="33" customFormat="1" ht="14" customHeight="1" x14ac:dyDescent="0.15">
      <c r="A12" s="53"/>
      <c r="B12" s="54" t="s">
        <v>4</v>
      </c>
      <c r="C12" s="55">
        <v>0.6</v>
      </c>
      <c r="D12" s="56">
        <f t="shared" ref="D12:D23" si="0">SUM(C12*A12)</f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33" customFormat="1" ht="14" customHeight="1" x14ac:dyDescent="0.15">
      <c r="A13" s="53"/>
      <c r="B13" s="54" t="s">
        <v>20</v>
      </c>
      <c r="C13" s="55">
        <v>0.6</v>
      </c>
      <c r="D13" s="56">
        <f t="shared" si="0"/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33" customFormat="1" ht="14" customHeight="1" x14ac:dyDescent="0.15">
      <c r="A14" s="53"/>
      <c r="B14" s="54" t="s">
        <v>21</v>
      </c>
      <c r="C14" s="55">
        <v>0.6</v>
      </c>
      <c r="D14" s="56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33" customFormat="1" ht="14" customHeight="1" x14ac:dyDescent="0.15">
      <c r="A15" s="53"/>
      <c r="B15" s="54" t="s">
        <v>22</v>
      </c>
      <c r="C15" s="55">
        <v>0.6</v>
      </c>
      <c r="D15" s="56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33" customFormat="1" ht="14" customHeight="1" x14ac:dyDescent="0.15">
      <c r="A16" s="53"/>
      <c r="B16" s="54" t="s">
        <v>76</v>
      </c>
      <c r="C16" s="55">
        <v>0.75</v>
      </c>
      <c r="D16" s="56">
        <f t="shared" si="0"/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s="33" customFormat="1" ht="14" customHeight="1" x14ac:dyDescent="0.15">
      <c r="A17" s="53"/>
      <c r="B17" s="54" t="s">
        <v>5</v>
      </c>
      <c r="C17" s="55">
        <v>1.8</v>
      </c>
      <c r="D17" s="56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33" customFormat="1" ht="14" customHeight="1" x14ac:dyDescent="0.15">
      <c r="A18" s="53"/>
      <c r="B18" s="54" t="s">
        <v>49</v>
      </c>
      <c r="C18" s="55">
        <v>30</v>
      </c>
      <c r="D18" s="56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33" customFormat="1" ht="14" customHeight="1" x14ac:dyDescent="0.15">
      <c r="A19" s="53"/>
      <c r="B19" s="54" t="s">
        <v>50</v>
      </c>
      <c r="C19" s="55">
        <v>30</v>
      </c>
      <c r="D19" s="56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33" customFormat="1" ht="14" customHeight="1" x14ac:dyDescent="0.15">
      <c r="A20" s="53"/>
      <c r="B20" s="54" t="s">
        <v>77</v>
      </c>
      <c r="C20" s="55">
        <v>8.8000000000000007</v>
      </c>
      <c r="D20" s="56">
        <f t="shared" si="0"/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33" customFormat="1" ht="14" customHeight="1" x14ac:dyDescent="0.15">
      <c r="A21" s="53"/>
      <c r="B21" s="54" t="s">
        <v>78</v>
      </c>
      <c r="C21" s="55">
        <v>8.8000000000000007</v>
      </c>
      <c r="D21" s="56">
        <f t="shared" si="0"/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33" customFormat="1" ht="14" customHeight="1" x14ac:dyDescent="0.15">
      <c r="A22" s="53"/>
      <c r="B22" s="54" t="s">
        <v>79</v>
      </c>
      <c r="C22" s="55">
        <v>8.8000000000000007</v>
      </c>
      <c r="D22" s="56">
        <f t="shared" si="0"/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33" customFormat="1" ht="14" customHeight="1" x14ac:dyDescent="0.15">
      <c r="A23" s="53"/>
      <c r="B23" s="54" t="s">
        <v>106</v>
      </c>
      <c r="C23" s="55">
        <v>5.5</v>
      </c>
      <c r="D23" s="56">
        <f t="shared" si="0"/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33" customFormat="1" ht="14" customHeight="1" x14ac:dyDescent="0.15">
      <c r="A24" s="53"/>
      <c r="B24" s="54"/>
      <c r="C24" s="55"/>
      <c r="D24" s="57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33" customFormat="1" ht="14" customHeight="1" x14ac:dyDescent="0.15">
      <c r="A25" s="53"/>
      <c r="B25" s="58" t="s">
        <v>6</v>
      </c>
      <c r="C25" s="55"/>
      <c r="D25" s="5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s="33" customFormat="1" ht="14" customHeight="1" x14ac:dyDescent="0.15">
      <c r="A26" s="53"/>
      <c r="B26" s="54" t="s">
        <v>36</v>
      </c>
      <c r="C26" s="55">
        <v>13</v>
      </c>
      <c r="D26" s="56">
        <f t="shared" ref="D26:D38" si="1">SUM(C26*A26)</f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33" customFormat="1" ht="14" customHeight="1" x14ac:dyDescent="0.15">
      <c r="A27" s="53"/>
      <c r="B27" s="54" t="s">
        <v>37</v>
      </c>
      <c r="C27" s="55">
        <v>14</v>
      </c>
      <c r="D27" s="56">
        <f t="shared" si="1"/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33" customFormat="1" ht="14" customHeight="1" x14ac:dyDescent="0.15">
      <c r="A28" s="53"/>
      <c r="B28" s="54" t="s">
        <v>26</v>
      </c>
      <c r="C28" s="55">
        <v>14</v>
      </c>
      <c r="D28" s="56">
        <f t="shared" si="1"/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33" customFormat="1" ht="14" customHeight="1" x14ac:dyDescent="0.15">
      <c r="A29" s="53"/>
      <c r="B29" s="54" t="s">
        <v>54</v>
      </c>
      <c r="C29" s="55">
        <v>14</v>
      </c>
      <c r="D29" s="56">
        <f t="shared" si="1"/>
        <v>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33" customFormat="1" ht="14" customHeight="1" x14ac:dyDescent="0.15">
      <c r="A30" s="53"/>
      <c r="B30" s="54" t="s">
        <v>35</v>
      </c>
      <c r="C30" s="55">
        <v>14</v>
      </c>
      <c r="D30" s="56">
        <f t="shared" si="1"/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33" customFormat="1" ht="14" customHeight="1" x14ac:dyDescent="0.15">
      <c r="A31" s="53"/>
      <c r="B31" s="54" t="s">
        <v>42</v>
      </c>
      <c r="C31" s="55">
        <v>14</v>
      </c>
      <c r="D31" s="56">
        <f t="shared" si="1"/>
        <v>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s="33" customFormat="1" ht="14" customHeight="1" x14ac:dyDescent="0.15">
      <c r="A32" s="53"/>
      <c r="B32" s="54" t="s">
        <v>27</v>
      </c>
      <c r="C32" s="55">
        <v>14</v>
      </c>
      <c r="D32" s="56">
        <f t="shared" si="1"/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33" customFormat="1" ht="14" customHeight="1" x14ac:dyDescent="0.15">
      <c r="A33" s="53"/>
      <c r="B33" s="54" t="s">
        <v>38</v>
      </c>
      <c r="C33" s="55">
        <v>13</v>
      </c>
      <c r="D33" s="56">
        <f t="shared" si="1"/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33" customFormat="1" ht="14" customHeight="1" x14ac:dyDescent="0.15">
      <c r="A34" s="53"/>
      <c r="B34" s="54" t="s">
        <v>107</v>
      </c>
      <c r="C34" s="55">
        <v>12</v>
      </c>
      <c r="D34" s="56">
        <f t="shared" si="1"/>
        <v>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33" customFormat="1" ht="14" customHeight="1" x14ac:dyDescent="0.15">
      <c r="A35" s="53"/>
      <c r="B35" s="54" t="s">
        <v>33</v>
      </c>
      <c r="C35" s="55">
        <v>18</v>
      </c>
      <c r="D35" s="56">
        <f t="shared" si="1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33" customFormat="1" ht="14" customHeight="1" x14ac:dyDescent="0.15">
      <c r="A36" s="53"/>
      <c r="B36" s="54" t="s">
        <v>142</v>
      </c>
      <c r="C36" s="55">
        <v>27</v>
      </c>
      <c r="D36" s="56">
        <f t="shared" si="1"/>
        <v>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33" customFormat="1" ht="14" customHeight="1" x14ac:dyDescent="0.15">
      <c r="A37" s="53"/>
      <c r="B37" s="54" t="s">
        <v>34</v>
      </c>
      <c r="C37" s="55">
        <v>7</v>
      </c>
      <c r="D37" s="56">
        <f t="shared" si="1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33" customFormat="1" ht="14" customHeight="1" x14ac:dyDescent="0.15">
      <c r="A38" s="53"/>
      <c r="B38" s="54" t="s">
        <v>115</v>
      </c>
      <c r="C38" s="55">
        <v>25</v>
      </c>
      <c r="D38" s="56">
        <f t="shared" si="1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33" customFormat="1" ht="14" customHeight="1" x14ac:dyDescent="0.15">
      <c r="A39" s="53"/>
      <c r="B39" s="58" t="s">
        <v>7</v>
      </c>
      <c r="C39" s="55"/>
      <c r="D39" s="57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33" customFormat="1" ht="14" customHeight="1" x14ac:dyDescent="0.15">
      <c r="A40" s="53"/>
      <c r="B40" s="54" t="s">
        <v>118</v>
      </c>
      <c r="C40" s="55">
        <v>2.8</v>
      </c>
      <c r="D40" s="56">
        <f t="shared" ref="D40:D45" si="2">SUM(C40*A40)</f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33" customFormat="1" ht="14" customHeight="1" x14ac:dyDescent="0.15">
      <c r="A41" s="53"/>
      <c r="B41" s="54" t="s">
        <v>8</v>
      </c>
      <c r="C41" s="55">
        <v>2</v>
      </c>
      <c r="D41" s="56">
        <f t="shared" si="2"/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s="33" customFormat="1" ht="14" customHeight="1" x14ac:dyDescent="0.15">
      <c r="A42" s="53"/>
      <c r="B42" s="54" t="s">
        <v>9</v>
      </c>
      <c r="C42" s="55">
        <v>8.5</v>
      </c>
      <c r="D42" s="56">
        <f t="shared" si="2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33" customFormat="1" ht="14" customHeight="1" x14ac:dyDescent="0.15">
      <c r="A43" s="53"/>
      <c r="B43" s="54" t="s">
        <v>97</v>
      </c>
      <c r="C43" s="55">
        <v>25</v>
      </c>
      <c r="D43" s="56">
        <f t="shared" si="2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s="33" customFormat="1" ht="14" customHeight="1" x14ac:dyDescent="0.15">
      <c r="A44" s="53"/>
      <c r="B44" s="54" t="s">
        <v>98</v>
      </c>
      <c r="C44" s="55">
        <v>30</v>
      </c>
      <c r="D44" s="56">
        <f t="shared" si="2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33" customFormat="1" ht="14" customHeight="1" x14ac:dyDescent="0.15">
      <c r="A45" s="53"/>
      <c r="B45" s="54" t="s">
        <v>103</v>
      </c>
      <c r="C45" s="55">
        <v>25</v>
      </c>
      <c r="D45" s="56">
        <f t="shared" si="2"/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33" customFormat="1" ht="14" customHeight="1" x14ac:dyDescent="0.15">
      <c r="A46" s="53"/>
      <c r="B46" s="54"/>
      <c r="C46" s="55"/>
      <c r="D46" s="57"/>
      <c r="E46" s="34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33" customFormat="1" ht="14" customHeight="1" x14ac:dyDescent="0.15">
      <c r="A47" s="53"/>
      <c r="B47" s="58" t="s">
        <v>10</v>
      </c>
      <c r="C47" s="55"/>
      <c r="D47" s="57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s="33" customFormat="1" ht="14" customHeight="1" x14ac:dyDescent="0.15">
      <c r="A48" s="53"/>
      <c r="B48" s="54" t="s">
        <v>43</v>
      </c>
      <c r="C48" s="55">
        <v>12.5</v>
      </c>
      <c r="D48" s="56">
        <f t="shared" ref="D48:D61" si="3">SUM(C48*A48)</f>
        <v>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33" customFormat="1" ht="14" customHeight="1" x14ac:dyDescent="0.15">
      <c r="A49" s="53"/>
      <c r="B49" s="54" t="s">
        <v>44</v>
      </c>
      <c r="C49" s="55">
        <v>15.5</v>
      </c>
      <c r="D49" s="56">
        <f t="shared" si="3"/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s="33" customFormat="1" ht="14" customHeight="1" x14ac:dyDescent="0.15">
      <c r="A50" s="53"/>
      <c r="B50" s="54" t="s">
        <v>31</v>
      </c>
      <c r="C50" s="55">
        <v>15</v>
      </c>
      <c r="D50" s="56">
        <f t="shared" si="3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33" customFormat="1" ht="14" customHeight="1" x14ac:dyDescent="0.15">
      <c r="A51" s="53"/>
      <c r="B51" s="54" t="s">
        <v>32</v>
      </c>
      <c r="C51" s="55">
        <v>5.5</v>
      </c>
      <c r="D51" s="56">
        <f t="shared" si="3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33" customFormat="1" ht="14" customHeight="1" x14ac:dyDescent="0.15">
      <c r="A52" s="53"/>
      <c r="B52" s="54" t="s">
        <v>39</v>
      </c>
      <c r="C52" s="55">
        <v>5.5</v>
      </c>
      <c r="D52" s="56">
        <f t="shared" si="3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33" customFormat="1" ht="14" customHeight="1" x14ac:dyDescent="0.15">
      <c r="A53" s="53"/>
      <c r="B53" s="54" t="s">
        <v>81</v>
      </c>
      <c r="C53" s="55">
        <v>3</v>
      </c>
      <c r="D53" s="56">
        <f t="shared" si="3"/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33" customFormat="1" ht="14" customHeight="1" x14ac:dyDescent="0.15">
      <c r="A54" s="53"/>
      <c r="B54" s="54" t="s">
        <v>52</v>
      </c>
      <c r="C54" s="55">
        <v>7.6</v>
      </c>
      <c r="D54" s="56">
        <f t="shared" si="3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33" customFormat="1" ht="14" customHeight="1" x14ac:dyDescent="0.15">
      <c r="A55" s="53"/>
      <c r="B55" s="54" t="s">
        <v>143</v>
      </c>
      <c r="C55" s="55">
        <v>15</v>
      </c>
      <c r="D55" s="56">
        <f t="shared" si="3"/>
        <v>0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33" customFormat="1" ht="14" customHeight="1" x14ac:dyDescent="0.15">
      <c r="A56" s="53"/>
      <c r="B56" s="54" t="s">
        <v>80</v>
      </c>
      <c r="C56" s="55">
        <v>14</v>
      </c>
      <c r="D56" s="56">
        <f t="shared" si="3"/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33" customFormat="1" ht="14" customHeight="1" x14ac:dyDescent="0.15">
      <c r="A57" s="53"/>
      <c r="B57" s="54" t="s">
        <v>11</v>
      </c>
      <c r="C57" s="55">
        <v>25</v>
      </c>
      <c r="D57" s="56">
        <f t="shared" si="3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33" customFormat="1" ht="14" customHeight="1" x14ac:dyDescent="0.15">
      <c r="A58" s="53"/>
      <c r="B58" s="54" t="s">
        <v>62</v>
      </c>
      <c r="C58" s="55">
        <v>7</v>
      </c>
      <c r="D58" s="56">
        <f t="shared" si="3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33" customFormat="1" ht="14" customHeight="1" x14ac:dyDescent="0.15">
      <c r="A59" s="53"/>
      <c r="B59" s="54" t="s">
        <v>45</v>
      </c>
      <c r="C59" s="55">
        <v>0.3</v>
      </c>
      <c r="D59" s="56">
        <f t="shared" si="3"/>
        <v>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33" customFormat="1" ht="14" customHeight="1" x14ac:dyDescent="0.15">
      <c r="A60" s="53"/>
      <c r="B60" s="54" t="s">
        <v>48</v>
      </c>
      <c r="C60" s="55">
        <v>0.05</v>
      </c>
      <c r="D60" s="56">
        <f t="shared" si="3"/>
        <v>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33" customFormat="1" ht="14" customHeight="1" x14ac:dyDescent="0.15">
      <c r="A61" s="53"/>
      <c r="B61" s="54" t="s">
        <v>102</v>
      </c>
      <c r="C61" s="55">
        <v>1.65</v>
      </c>
      <c r="D61" s="56">
        <f t="shared" si="3"/>
        <v>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33" customFormat="1" ht="14" customHeight="1" x14ac:dyDescent="0.15">
      <c r="A62" s="53"/>
      <c r="B62" s="54"/>
      <c r="C62" s="55"/>
      <c r="D62" s="57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33" customFormat="1" ht="14" customHeight="1" x14ac:dyDescent="0.15">
      <c r="A63" s="53"/>
      <c r="B63" s="58" t="s">
        <v>14</v>
      </c>
      <c r="C63" s="55"/>
      <c r="D63" s="57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33" customFormat="1" ht="14" customHeight="1" x14ac:dyDescent="0.15">
      <c r="A64" s="53"/>
      <c r="B64" s="54" t="s">
        <v>144</v>
      </c>
      <c r="C64" s="55">
        <v>2.2000000000000002</v>
      </c>
      <c r="D64" s="56">
        <f t="shared" ref="D64:D71" si="4">SUM(C64*A64)</f>
        <v>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33" customFormat="1" ht="14" customHeight="1" x14ac:dyDescent="0.15">
      <c r="A65" s="53"/>
      <c r="B65" s="54" t="s">
        <v>145</v>
      </c>
      <c r="C65" s="55">
        <v>2.2000000000000002</v>
      </c>
      <c r="D65" s="56">
        <f t="shared" si="4"/>
        <v>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33" customFormat="1" ht="14" customHeight="1" x14ac:dyDescent="0.15">
      <c r="A66" s="53"/>
      <c r="B66" s="54" t="s">
        <v>30</v>
      </c>
      <c r="C66" s="55">
        <v>4.5</v>
      </c>
      <c r="D66" s="56">
        <f t="shared" si="4"/>
        <v>0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33" customFormat="1" ht="14" customHeight="1" x14ac:dyDescent="0.15">
      <c r="A67" s="53"/>
      <c r="B67" s="54" t="s">
        <v>83</v>
      </c>
      <c r="C67" s="55">
        <v>6</v>
      </c>
      <c r="D67" s="56">
        <f t="shared" si="4"/>
        <v>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s="33" customFormat="1" ht="14" customHeight="1" x14ac:dyDescent="0.15">
      <c r="A68" s="53"/>
      <c r="B68" s="54" t="s">
        <v>29</v>
      </c>
      <c r="C68" s="55">
        <v>4</v>
      </c>
      <c r="D68" s="56">
        <f t="shared" si="4"/>
        <v>0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33" customFormat="1" ht="14" customHeight="1" x14ac:dyDescent="0.15">
      <c r="A69" s="53"/>
      <c r="B69" s="54" t="s">
        <v>51</v>
      </c>
      <c r="C69" s="55">
        <v>38.5</v>
      </c>
      <c r="D69" s="56">
        <f t="shared" si="4"/>
        <v>0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33" customFormat="1" ht="14" customHeight="1" x14ac:dyDescent="0.15">
      <c r="A70" s="53"/>
      <c r="B70" s="54" t="s">
        <v>12</v>
      </c>
      <c r="C70" s="55">
        <v>6.5</v>
      </c>
      <c r="D70" s="56">
        <f t="shared" si="4"/>
        <v>0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33" customFormat="1" ht="14" customHeight="1" x14ac:dyDescent="0.15">
      <c r="A71" s="53"/>
      <c r="B71" s="54" t="s">
        <v>82</v>
      </c>
      <c r="C71" s="55">
        <v>11</v>
      </c>
      <c r="D71" s="56">
        <f t="shared" si="4"/>
        <v>0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33" customFormat="1" ht="14" customHeight="1" x14ac:dyDescent="0.15">
      <c r="A72" s="53"/>
      <c r="B72" s="54" t="s">
        <v>70</v>
      </c>
      <c r="C72" s="55" t="s">
        <v>71</v>
      </c>
      <c r="D72" s="57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s="33" customFormat="1" ht="14" customHeight="1" x14ac:dyDescent="0.15">
      <c r="A73" s="53"/>
      <c r="B73" s="54" t="s">
        <v>13</v>
      </c>
      <c r="C73" s="55">
        <v>4</v>
      </c>
      <c r="D73" s="56">
        <f t="shared" ref="D73:D78" si="5">SUM(C73*A73)</f>
        <v>0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33" customFormat="1" ht="14" customHeight="1" x14ac:dyDescent="0.15">
      <c r="A74" s="53"/>
      <c r="B74" s="54" t="s">
        <v>28</v>
      </c>
      <c r="C74" s="55">
        <v>18</v>
      </c>
      <c r="D74" s="56">
        <f t="shared" si="5"/>
        <v>0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s="33" customFormat="1" ht="14" customHeight="1" x14ac:dyDescent="0.15">
      <c r="A75" s="53"/>
      <c r="B75" s="54" t="s">
        <v>125</v>
      </c>
      <c r="C75" s="55">
        <v>100</v>
      </c>
      <c r="D75" s="56">
        <f t="shared" si="5"/>
        <v>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33" customFormat="1" ht="14" customHeight="1" x14ac:dyDescent="0.15">
      <c r="A76" s="53"/>
      <c r="B76" s="54" t="s">
        <v>126</v>
      </c>
      <c r="C76" s="55">
        <v>70</v>
      </c>
      <c r="D76" s="56">
        <f t="shared" si="5"/>
        <v>0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s="33" customFormat="1" ht="14" customHeight="1" x14ac:dyDescent="0.15">
      <c r="A77" s="53"/>
      <c r="B77" s="54" t="s">
        <v>127</v>
      </c>
      <c r="C77" s="55">
        <v>60</v>
      </c>
      <c r="D77" s="56">
        <f t="shared" si="5"/>
        <v>0</v>
      </c>
      <c r="E77" s="34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s="33" customFormat="1" ht="14" customHeight="1" x14ac:dyDescent="0.15">
      <c r="A78" s="53"/>
      <c r="B78" s="54" t="s">
        <v>128</v>
      </c>
      <c r="C78" s="55">
        <v>80</v>
      </c>
      <c r="D78" s="56">
        <f t="shared" si="5"/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s="33" customFormat="1" ht="14" customHeight="1" x14ac:dyDescent="0.15">
      <c r="A79" s="53"/>
      <c r="B79" s="54"/>
      <c r="C79" s="55"/>
      <c r="D79" s="5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33" customFormat="1" ht="14" customHeight="1" x14ac:dyDescent="0.15">
      <c r="A80" s="53"/>
      <c r="B80" s="58" t="s">
        <v>63</v>
      </c>
      <c r="C80" s="55"/>
      <c r="D80" s="57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s="33" customFormat="1" ht="14" customHeight="1" x14ac:dyDescent="0.15">
      <c r="A81" s="53"/>
      <c r="B81" s="54" t="s">
        <v>67</v>
      </c>
      <c r="C81" s="55">
        <v>33</v>
      </c>
      <c r="D81" s="56">
        <f t="shared" ref="D81:D85" si="6">SUM(C81*A81)</f>
        <v>0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s="33" customFormat="1" ht="14" customHeight="1" x14ac:dyDescent="0.15">
      <c r="A82" s="53"/>
      <c r="B82" s="54" t="s">
        <v>68</v>
      </c>
      <c r="C82" s="55">
        <v>5</v>
      </c>
      <c r="D82" s="56">
        <f t="shared" si="6"/>
        <v>0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s="33" customFormat="1" ht="14" customHeight="1" x14ac:dyDescent="0.15">
      <c r="A83" s="53"/>
      <c r="B83" s="54" t="s">
        <v>84</v>
      </c>
      <c r="C83" s="55">
        <v>150</v>
      </c>
      <c r="D83" s="56">
        <f t="shared" si="6"/>
        <v>0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s="33" customFormat="1" ht="14" customHeight="1" x14ac:dyDescent="0.15">
      <c r="A84" s="53"/>
      <c r="B84" s="54" t="s">
        <v>148</v>
      </c>
      <c r="C84" s="55">
        <v>25</v>
      </c>
      <c r="D84" s="56">
        <f t="shared" si="6"/>
        <v>0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s="33" customFormat="1" ht="14" customHeight="1" x14ac:dyDescent="0.15">
      <c r="A85" s="53"/>
      <c r="B85" s="54" t="s">
        <v>69</v>
      </c>
      <c r="C85" s="55">
        <v>20</v>
      </c>
      <c r="D85" s="56">
        <f t="shared" si="6"/>
        <v>0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s="33" customFormat="1" ht="14" customHeight="1" x14ac:dyDescent="0.15">
      <c r="A86" s="53"/>
      <c r="B86" s="54"/>
      <c r="C86" s="55"/>
      <c r="D86" s="57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s="33" customFormat="1" ht="14" customHeight="1" x14ac:dyDescent="0.15">
      <c r="A87" s="53"/>
      <c r="B87" s="58" t="s">
        <v>24</v>
      </c>
      <c r="C87" s="55"/>
      <c r="D87" s="57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s="33" customFormat="1" ht="14" customHeight="1" x14ac:dyDescent="0.15">
      <c r="A88" s="53"/>
      <c r="B88" s="54" t="s">
        <v>15</v>
      </c>
      <c r="C88" s="55">
        <v>100</v>
      </c>
      <c r="D88" s="56">
        <f t="shared" ref="D88:D102" si="7">SUM(C88*A88)</f>
        <v>0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s="33" customFormat="1" ht="14" customHeight="1" x14ac:dyDescent="0.15">
      <c r="A89" s="53"/>
      <c r="B89" s="54" t="s">
        <v>47</v>
      </c>
      <c r="C89" s="55">
        <v>160</v>
      </c>
      <c r="D89" s="56">
        <f t="shared" si="7"/>
        <v>0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s="33" customFormat="1" ht="14" customHeight="1" x14ac:dyDescent="0.15">
      <c r="A90" s="53"/>
      <c r="B90" s="54" t="s">
        <v>72</v>
      </c>
      <c r="C90" s="55">
        <v>40</v>
      </c>
      <c r="D90" s="56">
        <f t="shared" si="7"/>
        <v>0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s="33" customFormat="1" ht="14" customHeight="1" x14ac:dyDescent="0.15">
      <c r="A91" s="53"/>
      <c r="B91" s="54" t="s">
        <v>140</v>
      </c>
      <c r="C91" s="55">
        <v>60</v>
      </c>
      <c r="D91" s="56">
        <f t="shared" si="7"/>
        <v>0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s="33" customFormat="1" ht="14" customHeight="1" x14ac:dyDescent="0.15">
      <c r="A92" s="53"/>
      <c r="B92" s="54" t="s">
        <v>121</v>
      </c>
      <c r="C92" s="55">
        <v>75</v>
      </c>
      <c r="D92" s="56">
        <f t="shared" si="7"/>
        <v>0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s="33" customFormat="1" ht="14" customHeight="1" x14ac:dyDescent="0.15">
      <c r="A93" s="53"/>
      <c r="B93" s="54" t="s">
        <v>120</v>
      </c>
      <c r="C93" s="55">
        <v>70</v>
      </c>
      <c r="D93" s="56">
        <f t="shared" si="7"/>
        <v>0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s="33" customFormat="1" ht="14" customHeight="1" x14ac:dyDescent="0.15">
      <c r="A94" s="53"/>
      <c r="B94" s="54" t="s">
        <v>110</v>
      </c>
      <c r="C94" s="55">
        <v>30</v>
      </c>
      <c r="D94" s="56">
        <f t="shared" si="7"/>
        <v>0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s="33" customFormat="1" ht="14" customHeight="1" x14ac:dyDescent="0.15">
      <c r="A95" s="53"/>
      <c r="B95" s="54" t="s">
        <v>111</v>
      </c>
      <c r="C95" s="55">
        <v>45</v>
      </c>
      <c r="D95" s="56">
        <f t="shared" si="7"/>
        <v>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s="33" customFormat="1" ht="14" customHeight="1" x14ac:dyDescent="0.15">
      <c r="A96" s="53"/>
      <c r="B96" s="54" t="s">
        <v>129</v>
      </c>
      <c r="C96" s="55">
        <v>30</v>
      </c>
      <c r="D96" s="56">
        <f t="shared" si="7"/>
        <v>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33" customFormat="1" ht="14" customHeight="1" x14ac:dyDescent="0.15">
      <c r="A97" s="53"/>
      <c r="B97" s="54" t="s">
        <v>108</v>
      </c>
      <c r="C97" s="55">
        <v>55</v>
      </c>
      <c r="D97" s="56">
        <f t="shared" si="7"/>
        <v>0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s="33" customFormat="1" ht="14" customHeight="1" x14ac:dyDescent="0.15">
      <c r="A98" s="53"/>
      <c r="B98" s="54" t="s">
        <v>119</v>
      </c>
      <c r="C98" s="55">
        <v>180</v>
      </c>
      <c r="D98" s="56">
        <f t="shared" si="7"/>
        <v>0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s="33" customFormat="1" ht="14" customHeight="1" x14ac:dyDescent="0.15">
      <c r="A99" s="53"/>
      <c r="B99" s="54" t="s">
        <v>116</v>
      </c>
      <c r="C99" s="55">
        <v>60</v>
      </c>
      <c r="D99" s="56">
        <f t="shared" si="7"/>
        <v>0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s="33" customFormat="1" ht="14" customHeight="1" x14ac:dyDescent="0.15">
      <c r="A100" s="53"/>
      <c r="B100" s="54" t="s">
        <v>117</v>
      </c>
      <c r="C100" s="55">
        <v>195</v>
      </c>
      <c r="D100" s="56">
        <f t="shared" si="7"/>
        <v>0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s="33" customFormat="1" ht="14" customHeight="1" x14ac:dyDescent="0.15">
      <c r="A101" s="53"/>
      <c r="B101" s="54" t="s">
        <v>149</v>
      </c>
      <c r="C101" s="55">
        <v>150</v>
      </c>
      <c r="D101" s="56">
        <f t="shared" si="7"/>
        <v>0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s="33" customFormat="1" ht="14" customHeight="1" x14ac:dyDescent="0.15">
      <c r="A102" s="53"/>
      <c r="B102" s="54" t="s">
        <v>150</v>
      </c>
      <c r="C102" s="55">
        <v>200</v>
      </c>
      <c r="D102" s="56">
        <f t="shared" si="7"/>
        <v>0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s="33" customFormat="1" ht="14" customHeight="1" x14ac:dyDescent="0.15">
      <c r="A103" s="53"/>
      <c r="B103" s="54"/>
      <c r="C103" s="55"/>
      <c r="D103" s="57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s="33" customFormat="1" ht="14" customHeight="1" x14ac:dyDescent="0.15">
      <c r="A104" s="53"/>
      <c r="B104" s="58" t="s">
        <v>16</v>
      </c>
      <c r="C104" s="55"/>
      <c r="D104" s="57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s="33" customFormat="1" ht="14" customHeight="1" x14ac:dyDescent="0.15">
      <c r="A105" s="53"/>
      <c r="B105" s="54" t="s">
        <v>141</v>
      </c>
      <c r="C105" s="55">
        <v>23</v>
      </c>
      <c r="D105" s="55">
        <v>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s="33" customFormat="1" ht="14" customHeight="1" x14ac:dyDescent="0.15">
      <c r="A106" s="53"/>
      <c r="B106" s="54" t="s">
        <v>53</v>
      </c>
      <c r="C106" s="55">
        <v>39</v>
      </c>
      <c r="D106" s="56">
        <f t="shared" ref="D106:D110" si="8">SUM(C106*A106)</f>
        <v>0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s="33" customFormat="1" ht="14" customHeight="1" x14ac:dyDescent="0.15">
      <c r="A107" s="53"/>
      <c r="B107" s="54" t="s">
        <v>122</v>
      </c>
      <c r="C107" s="55">
        <v>35</v>
      </c>
      <c r="D107" s="56">
        <f t="shared" si="8"/>
        <v>0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s="33" customFormat="1" ht="14" customHeight="1" x14ac:dyDescent="0.15">
      <c r="A108" s="53"/>
      <c r="B108" s="54" t="s">
        <v>130</v>
      </c>
      <c r="C108" s="55">
        <v>35</v>
      </c>
      <c r="D108" s="56">
        <f t="shared" si="8"/>
        <v>0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s="33" customFormat="1" ht="14" customHeight="1" x14ac:dyDescent="0.15">
      <c r="A109" s="53"/>
      <c r="B109" s="54" t="s">
        <v>131</v>
      </c>
      <c r="C109" s="55">
        <v>35</v>
      </c>
      <c r="D109" s="56">
        <f t="shared" si="8"/>
        <v>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s="33" customFormat="1" ht="14" customHeight="1" x14ac:dyDescent="0.15">
      <c r="A110" s="53"/>
      <c r="B110" s="54" t="s">
        <v>132</v>
      </c>
      <c r="C110" s="55">
        <v>30</v>
      </c>
      <c r="D110" s="56">
        <f t="shared" si="8"/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s="33" customFormat="1" ht="14" customHeight="1" x14ac:dyDescent="0.15">
      <c r="A111" s="53"/>
      <c r="B111" s="54"/>
      <c r="C111" s="55"/>
      <c r="D111" s="57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s="33" customFormat="1" ht="14" customHeight="1" x14ac:dyDescent="0.15">
      <c r="A112" s="53"/>
      <c r="B112" s="58" t="s">
        <v>85</v>
      </c>
      <c r="C112" s="55"/>
      <c r="D112" s="57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s="33" customFormat="1" ht="14" customHeight="1" x14ac:dyDescent="0.15">
      <c r="A113" s="53"/>
      <c r="B113" s="54" t="s">
        <v>40</v>
      </c>
      <c r="C113" s="55">
        <v>70</v>
      </c>
      <c r="D113" s="56">
        <f t="shared" ref="D113:D119" si="9">SUM(C113*A113)</f>
        <v>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s="33" customFormat="1" ht="14" customHeight="1" x14ac:dyDescent="0.15">
      <c r="A114" s="53"/>
      <c r="B114" s="54" t="s">
        <v>41</v>
      </c>
      <c r="C114" s="55">
        <v>22</v>
      </c>
      <c r="D114" s="56">
        <f t="shared" si="9"/>
        <v>0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s="33" customFormat="1" ht="14" customHeight="1" x14ac:dyDescent="0.15">
      <c r="A115" s="53"/>
      <c r="B115" s="54" t="s">
        <v>25</v>
      </c>
      <c r="C115" s="55">
        <v>27.5</v>
      </c>
      <c r="D115" s="56">
        <f t="shared" si="9"/>
        <v>0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s="33" customFormat="1" ht="14" customHeight="1" x14ac:dyDescent="0.15">
      <c r="A116" s="53"/>
      <c r="B116" s="54" t="s">
        <v>114</v>
      </c>
      <c r="C116" s="55">
        <v>33</v>
      </c>
      <c r="D116" s="56">
        <f t="shared" si="9"/>
        <v>0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s="33" customFormat="1" ht="14" customHeight="1" x14ac:dyDescent="0.15">
      <c r="A117" s="53"/>
      <c r="B117" s="54" t="s">
        <v>73</v>
      </c>
      <c r="C117" s="55">
        <v>3.3</v>
      </c>
      <c r="D117" s="56">
        <f t="shared" si="9"/>
        <v>0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s="33" customFormat="1" ht="14" customHeight="1" x14ac:dyDescent="0.15">
      <c r="A118" s="53"/>
      <c r="B118" s="54" t="s">
        <v>46</v>
      </c>
      <c r="C118" s="55">
        <v>110</v>
      </c>
      <c r="D118" s="56">
        <f t="shared" si="9"/>
        <v>0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s="33" customFormat="1" ht="14" customHeight="1" x14ac:dyDescent="0.15">
      <c r="A119" s="53"/>
      <c r="B119" s="54" t="s">
        <v>96</v>
      </c>
      <c r="C119" s="55">
        <v>60</v>
      </c>
      <c r="D119" s="56">
        <f t="shared" si="9"/>
        <v>0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s="33" customFormat="1" ht="14" customHeight="1" x14ac:dyDescent="0.15">
      <c r="A120" s="53"/>
      <c r="B120" s="54"/>
      <c r="C120" s="55"/>
      <c r="D120" s="57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s="33" customFormat="1" ht="14" customHeight="1" x14ac:dyDescent="0.15">
      <c r="A121" s="53"/>
      <c r="B121" s="58" t="s">
        <v>99</v>
      </c>
      <c r="C121" s="55"/>
      <c r="D121" s="57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s="33" customFormat="1" ht="14" customHeight="1" x14ac:dyDescent="0.15">
      <c r="A122" s="53"/>
      <c r="B122" s="54" t="s">
        <v>112</v>
      </c>
      <c r="C122" s="55">
        <v>380</v>
      </c>
      <c r="D122" s="56">
        <f t="shared" ref="D122:D123" si="10">SUM(C122*A122)</f>
        <v>0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s="33" customFormat="1" ht="14" customHeight="1" x14ac:dyDescent="0.15">
      <c r="A123" s="53"/>
      <c r="B123" s="54" t="s">
        <v>113</v>
      </c>
      <c r="C123" s="55">
        <v>280</v>
      </c>
      <c r="D123" s="56">
        <f t="shared" si="10"/>
        <v>0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s="33" customFormat="1" ht="14" customHeight="1" x14ac:dyDescent="0.15">
      <c r="A124" s="53"/>
      <c r="B124" s="54"/>
      <c r="C124" s="55"/>
      <c r="D124" s="57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s="33" customFormat="1" ht="14" customHeight="1" x14ac:dyDescent="0.15">
      <c r="A125" s="53"/>
      <c r="B125" s="58" t="s">
        <v>64</v>
      </c>
      <c r="C125" s="55"/>
      <c r="D125" s="57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s="33" customFormat="1" ht="14" customHeight="1" x14ac:dyDescent="0.15">
      <c r="A126" s="53"/>
      <c r="B126" s="54" t="s">
        <v>89</v>
      </c>
      <c r="C126" s="55">
        <v>20</v>
      </c>
      <c r="D126" s="56">
        <f t="shared" ref="D126:D135" si="11">SUM(C126*A126)</f>
        <v>0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s="33" customFormat="1" ht="14" customHeight="1" x14ac:dyDescent="0.15">
      <c r="A127" s="53"/>
      <c r="B127" s="54" t="s">
        <v>90</v>
      </c>
      <c r="C127" s="55">
        <v>20</v>
      </c>
      <c r="D127" s="56">
        <f t="shared" si="11"/>
        <v>0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s="33" customFormat="1" ht="14" customHeight="1" x14ac:dyDescent="0.15">
      <c r="A128" s="53"/>
      <c r="B128" s="54" t="s">
        <v>91</v>
      </c>
      <c r="C128" s="55">
        <v>20</v>
      </c>
      <c r="D128" s="56">
        <f t="shared" si="11"/>
        <v>0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s="33" customFormat="1" ht="14" customHeight="1" x14ac:dyDescent="0.15">
      <c r="A129" s="53"/>
      <c r="B129" s="54" t="s">
        <v>86</v>
      </c>
      <c r="C129" s="55">
        <v>20</v>
      </c>
      <c r="D129" s="56">
        <f t="shared" si="11"/>
        <v>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s="33" customFormat="1" ht="14" customHeight="1" x14ac:dyDescent="0.15">
      <c r="A130" s="53"/>
      <c r="B130" s="54" t="s">
        <v>87</v>
      </c>
      <c r="C130" s="55">
        <v>20</v>
      </c>
      <c r="D130" s="56">
        <f t="shared" si="11"/>
        <v>0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s="33" customFormat="1" ht="14" customHeight="1" x14ac:dyDescent="0.15">
      <c r="A131" s="53"/>
      <c r="B131" s="54" t="s">
        <v>88</v>
      </c>
      <c r="C131" s="55">
        <v>20</v>
      </c>
      <c r="D131" s="56">
        <f t="shared" si="11"/>
        <v>0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s="33" customFormat="1" ht="14" customHeight="1" x14ac:dyDescent="0.15">
      <c r="A132" s="53"/>
      <c r="B132" s="54" t="s">
        <v>92</v>
      </c>
      <c r="C132" s="55">
        <v>20</v>
      </c>
      <c r="D132" s="56">
        <f t="shared" si="11"/>
        <v>0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s="33" customFormat="1" ht="14" customHeight="1" x14ac:dyDescent="0.15">
      <c r="A133" s="53"/>
      <c r="B133" s="54" t="s">
        <v>93</v>
      </c>
      <c r="C133" s="55">
        <v>20</v>
      </c>
      <c r="D133" s="56">
        <f t="shared" si="11"/>
        <v>0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s="33" customFormat="1" ht="14" customHeight="1" x14ac:dyDescent="0.15">
      <c r="A134" s="53"/>
      <c r="B134" s="54" t="s">
        <v>94</v>
      </c>
      <c r="C134" s="55">
        <v>20</v>
      </c>
      <c r="D134" s="56">
        <f t="shared" si="11"/>
        <v>0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3.5" customHeight="1" x14ac:dyDescent="0.2">
      <c r="A135" s="53"/>
      <c r="B135" s="54" t="s">
        <v>95</v>
      </c>
      <c r="C135" s="55">
        <v>20</v>
      </c>
      <c r="D135" s="56">
        <f t="shared" si="11"/>
        <v>0</v>
      </c>
    </row>
    <row r="136" spans="1:15" s="17" customFormat="1" ht="13.5" customHeight="1" x14ac:dyDescent="0.2">
      <c r="A136" s="53"/>
      <c r="B136" s="54"/>
      <c r="C136" s="55"/>
      <c r="D136" s="57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s="17" customFormat="1" ht="13.5" customHeight="1" x14ac:dyDescent="0.2">
      <c r="A137" s="53"/>
      <c r="B137" s="58" t="s">
        <v>100</v>
      </c>
      <c r="C137" s="55"/>
      <c r="D137" s="5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s="17" customFormat="1" x14ac:dyDescent="0.2">
      <c r="A138" s="53"/>
      <c r="B138" s="54" t="s">
        <v>101</v>
      </c>
      <c r="C138" s="59">
        <v>165</v>
      </c>
      <c r="D138" s="56">
        <f t="shared" ref="D138:D142" si="12">SUM(C138*A138)</f>
        <v>0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s="17" customFormat="1" x14ac:dyDescent="0.2">
      <c r="A139" s="53"/>
      <c r="B139" s="60" t="s">
        <v>123</v>
      </c>
      <c r="C139" s="61">
        <v>88</v>
      </c>
      <c r="D139" s="56">
        <f t="shared" si="12"/>
        <v>0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5" s="15" customFormat="1" x14ac:dyDescent="0.2">
      <c r="A140" s="62"/>
      <c r="B140" s="54" t="s">
        <v>124</v>
      </c>
      <c r="C140" s="59">
        <v>38.5</v>
      </c>
      <c r="D140" s="56">
        <f t="shared" si="12"/>
        <v>0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">
      <c r="A141" s="62"/>
      <c r="B141" s="63" t="s">
        <v>133</v>
      </c>
      <c r="C141" s="64">
        <v>110</v>
      </c>
      <c r="D141" s="56">
        <f t="shared" si="12"/>
        <v>0</v>
      </c>
    </row>
    <row r="142" spans="1:15" x14ac:dyDescent="0.2">
      <c r="A142" s="62"/>
      <c r="B142" s="63" t="s">
        <v>109</v>
      </c>
      <c r="C142" s="64">
        <v>65</v>
      </c>
      <c r="D142" s="56">
        <f t="shared" si="12"/>
        <v>0</v>
      </c>
    </row>
    <row r="143" spans="1:15" x14ac:dyDescent="0.2">
      <c r="A143" s="62"/>
      <c r="B143" s="54"/>
      <c r="C143" s="59"/>
      <c r="D143" s="59"/>
    </row>
    <row r="144" spans="1:15" x14ac:dyDescent="0.2">
      <c r="A144" s="62"/>
      <c r="B144" s="65" t="s">
        <v>134</v>
      </c>
      <c r="C144" s="66"/>
      <c r="D144" s="67"/>
    </row>
    <row r="145" spans="1:8" x14ac:dyDescent="0.2">
      <c r="A145" s="62"/>
      <c r="B145" s="68" t="s">
        <v>104</v>
      </c>
      <c r="C145" s="61">
        <v>330</v>
      </c>
      <c r="D145" s="56">
        <f t="shared" ref="D145:D151" si="13">SUM(C145*A145)</f>
        <v>0</v>
      </c>
    </row>
    <row r="146" spans="1:8" x14ac:dyDescent="0.2">
      <c r="A146" s="62"/>
      <c r="B146" s="54" t="s">
        <v>105</v>
      </c>
      <c r="C146" s="59">
        <v>66</v>
      </c>
      <c r="D146" s="56">
        <f t="shared" si="13"/>
        <v>0</v>
      </c>
    </row>
    <row r="147" spans="1:8" x14ac:dyDescent="0.2">
      <c r="A147" s="53"/>
      <c r="B147" s="69" t="s">
        <v>136</v>
      </c>
      <c r="C147" s="56">
        <v>7</v>
      </c>
      <c r="D147" s="56">
        <f t="shared" si="13"/>
        <v>0</v>
      </c>
      <c r="H147" s="36"/>
    </row>
    <row r="148" spans="1:8" x14ac:dyDescent="0.2">
      <c r="A148" s="53"/>
      <c r="B148" s="54" t="s">
        <v>135</v>
      </c>
      <c r="C148" s="56">
        <v>71.5</v>
      </c>
      <c r="D148" s="56">
        <f t="shared" si="13"/>
        <v>0</v>
      </c>
    </row>
    <row r="149" spans="1:8" x14ac:dyDescent="0.2">
      <c r="A149" s="53"/>
      <c r="B149" s="69" t="s">
        <v>137</v>
      </c>
      <c r="C149" s="56">
        <v>605</v>
      </c>
      <c r="D149" s="56">
        <f t="shared" si="13"/>
        <v>0</v>
      </c>
    </row>
    <row r="150" spans="1:8" x14ac:dyDescent="0.2">
      <c r="A150" s="53"/>
      <c r="B150" s="70" t="s">
        <v>138</v>
      </c>
      <c r="C150" s="56">
        <v>27.5</v>
      </c>
      <c r="D150" s="56">
        <f t="shared" si="13"/>
        <v>0</v>
      </c>
      <c r="E150" s="37">
        <f>SUM(A150:D150)</f>
        <v>27.5</v>
      </c>
    </row>
    <row r="151" spans="1:8" x14ac:dyDescent="0.2">
      <c r="A151" s="53"/>
      <c r="B151" s="71" t="s">
        <v>139</v>
      </c>
      <c r="C151" s="56">
        <v>11</v>
      </c>
      <c r="D151" s="56">
        <f t="shared" si="13"/>
        <v>0</v>
      </c>
    </row>
    <row r="152" spans="1:8" x14ac:dyDescent="0.2">
      <c r="A152" s="53"/>
      <c r="B152" s="71"/>
      <c r="C152" s="56"/>
      <c r="D152" s="56"/>
    </row>
    <row r="153" spans="1:8" x14ac:dyDescent="0.2">
      <c r="A153" s="53"/>
      <c r="B153" s="72" t="s">
        <v>152</v>
      </c>
      <c r="C153" s="56" t="s">
        <v>151</v>
      </c>
      <c r="D153" s="56" t="str">
        <f>IF(ISNUMBER(C153),C153,"")</f>
        <v/>
      </c>
    </row>
    <row r="154" spans="1:8" x14ac:dyDescent="0.2">
      <c r="A154" s="53"/>
      <c r="B154" s="72"/>
      <c r="C154" s="56"/>
      <c r="D154" s="56"/>
    </row>
    <row r="155" spans="1:8" x14ac:dyDescent="0.2">
      <c r="A155" s="73"/>
      <c r="B155" s="74" t="s">
        <v>18</v>
      </c>
      <c r="C155" s="75"/>
      <c r="D155" s="75"/>
    </row>
    <row r="156" spans="1:8" x14ac:dyDescent="0.2">
      <c r="A156" s="73"/>
      <c r="B156" s="76" t="s">
        <v>19</v>
      </c>
      <c r="C156" s="77"/>
      <c r="D156" s="77"/>
    </row>
    <row r="157" spans="1:8" ht="16" x14ac:dyDescent="0.2">
      <c r="A157" s="78"/>
      <c r="B157" s="79"/>
      <c r="C157" s="80"/>
      <c r="D157" s="80"/>
    </row>
    <row r="158" spans="1:8" ht="18" x14ac:dyDescent="0.2">
      <c r="A158" s="81"/>
      <c r="B158" s="82"/>
      <c r="C158" s="83" t="s">
        <v>17</v>
      </c>
      <c r="D158" s="84">
        <f>SUM(D12:D155)</f>
        <v>0</v>
      </c>
    </row>
    <row r="159" spans="1:8" ht="18" x14ac:dyDescent="0.2">
      <c r="A159" s="85" t="s">
        <v>61</v>
      </c>
      <c r="B159" s="86"/>
      <c r="C159" s="35"/>
      <c r="D159" s="87"/>
    </row>
    <row r="160" spans="1:8" x14ac:dyDescent="0.2">
      <c r="A160" s="85" t="s">
        <v>60</v>
      </c>
      <c r="B160" s="86"/>
      <c r="C160" s="88" t="s">
        <v>56</v>
      </c>
      <c r="D160" s="87"/>
    </row>
    <row r="161" spans="1:4" x14ac:dyDescent="0.2">
      <c r="A161" s="85" t="s">
        <v>66</v>
      </c>
      <c r="B161" s="86"/>
      <c r="C161" s="88" t="s">
        <v>57</v>
      </c>
      <c r="D161" s="87"/>
    </row>
    <row r="162" spans="1:4" x14ac:dyDescent="0.2">
      <c r="A162" s="85" t="s">
        <v>58</v>
      </c>
      <c r="B162" s="86"/>
      <c r="C162" s="87"/>
      <c r="D162" s="87"/>
    </row>
    <row r="163" spans="1:4" x14ac:dyDescent="0.2">
      <c r="A163" s="89"/>
      <c r="B163" s="90"/>
      <c r="C163" s="91" t="s">
        <v>59</v>
      </c>
      <c r="D163" s="92"/>
    </row>
    <row r="164" spans="1:4" x14ac:dyDescent="0.2">
      <c r="C164" s="14"/>
    </row>
  </sheetData>
  <mergeCells count="5">
    <mergeCell ref="A2:D2"/>
    <mergeCell ref="A9:B9"/>
    <mergeCell ref="A3:D3"/>
    <mergeCell ref="A5:D5"/>
    <mergeCell ref="A4:D4"/>
  </mergeCells>
  <phoneticPr fontId="0" type="noConversion"/>
  <printOptions horizontalCentered="1" verticalCentered="1" gridLinesSet="0"/>
  <pageMargins left="0.69" right="0.69" top="0.39" bottom="0.59" header="0" footer="0.2"/>
  <pageSetup paperSize="9" scale="82" fitToHeight="3" orientation="portrait" copies="8" r:id="rId1"/>
  <headerFooter alignWithMargins="0">
    <oddFooter>&amp;L&amp;"Arial Narrow,Regular"Page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Hire Equipment</dc:title>
  <dc:subject/>
  <dc:creator/>
  <cp:keywords/>
  <dc:description/>
  <cp:lastModifiedBy>Microsoft Office User</cp:lastModifiedBy>
  <cp:lastPrinted>2016-01-19T04:39:30Z</cp:lastPrinted>
  <dcterms:created xsi:type="dcterms:W3CDTF">2002-07-16T07:20:26Z</dcterms:created>
  <dcterms:modified xsi:type="dcterms:W3CDTF">2016-01-19T04:39:35Z</dcterms:modified>
  <cp:category/>
</cp:coreProperties>
</file>